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ebecca.duncan\Desktop\Misc Files\"/>
    </mc:Choice>
  </mc:AlternateContent>
  <xr:revisionPtr revIDLastSave="0" documentId="8_{CAF3E430-CC77-453D-9F4E-F43890AAFC44}" xr6:coauthVersionLast="47" xr6:coauthVersionMax="47" xr10:uidLastSave="{00000000-0000-0000-0000-000000000000}"/>
  <bookViews>
    <workbookView xWindow="-28908" yWindow="840" windowWidth="29016" windowHeight="15696" activeTab="1" xr2:uid="{00000000-000D-0000-FFFF-FFFF00000000}"/>
  </bookViews>
  <sheets>
    <sheet name="Multiple Items" sheetId="1" r:id="rId1"/>
    <sheet name="Single Ite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O53" i="1"/>
  <c r="O58" i="1" s="1"/>
  <c r="N53" i="1"/>
  <c r="M53" i="1"/>
  <c r="L53" i="1"/>
  <c r="K53" i="1"/>
  <c r="J53" i="1"/>
  <c r="I53" i="1"/>
  <c r="H53" i="1"/>
  <c r="G53" i="1"/>
  <c r="G58" i="1" s="1"/>
  <c r="F53" i="1"/>
  <c r="F58" i="1" s="1"/>
  <c r="E53" i="1"/>
  <c r="E58" i="1" s="1"/>
  <c r="D53" i="1"/>
  <c r="D58" i="1" s="1"/>
  <c r="C53" i="1"/>
  <c r="C58" i="1" s="1"/>
  <c r="B53" i="1"/>
  <c r="O50" i="1"/>
  <c r="N50" i="1"/>
  <c r="N57" i="1" s="1"/>
  <c r="M50" i="1"/>
  <c r="L50" i="1"/>
  <c r="K50" i="1"/>
  <c r="J50" i="1"/>
  <c r="I50" i="1"/>
  <c r="H50" i="1"/>
  <c r="G50" i="1"/>
  <c r="G57" i="1" s="1"/>
  <c r="F50" i="1"/>
  <c r="F57" i="1" s="1"/>
  <c r="E50" i="1"/>
  <c r="D50" i="1"/>
  <c r="C50" i="1"/>
  <c r="B50" i="1"/>
  <c r="C57" i="1"/>
  <c r="B41" i="1"/>
  <c r="O38" i="1"/>
  <c r="N38" i="1"/>
  <c r="M38" i="1"/>
  <c r="L38" i="1"/>
  <c r="L57" i="1" s="1"/>
  <c r="K38" i="1"/>
  <c r="J38" i="1"/>
  <c r="I38" i="1"/>
  <c r="H38" i="1"/>
  <c r="G38" i="1"/>
  <c r="F38" i="1"/>
  <c r="E38" i="1"/>
  <c r="D38" i="1"/>
  <c r="C38" i="1"/>
  <c r="B38" i="1"/>
  <c r="P41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P29" i="1"/>
  <c r="P17" i="1"/>
  <c r="B17" i="1"/>
  <c r="H58" i="1"/>
  <c r="I58" i="1"/>
  <c r="J58" i="1"/>
  <c r="K58" i="1"/>
  <c r="L58" i="1"/>
  <c r="M58" i="1"/>
  <c r="N58" i="1"/>
  <c r="M57" i="1"/>
  <c r="O57" i="1"/>
  <c r="B49" i="1"/>
  <c r="P48" i="1"/>
  <c r="P47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37" i="1"/>
  <c r="P36" i="1"/>
  <c r="P35" i="1"/>
  <c r="P53" i="1" l="1"/>
  <c r="I57" i="1"/>
  <c r="J57" i="1"/>
  <c r="K57" i="1"/>
  <c r="H57" i="1"/>
  <c r="B57" i="1"/>
  <c r="E57" i="1"/>
  <c r="D57" i="1"/>
  <c r="C49" i="1"/>
  <c r="C37" i="1"/>
  <c r="O11" i="2"/>
  <c r="D49" i="1" l="1"/>
  <c r="D37" i="1"/>
  <c r="B13" i="2"/>
  <c r="B17" i="2" s="1"/>
  <c r="O12" i="2"/>
  <c r="F4" i="2"/>
  <c r="I3" i="2"/>
  <c r="E49" i="1" l="1"/>
  <c r="E37" i="1"/>
  <c r="B14" i="2"/>
  <c r="I4" i="2"/>
  <c r="C13" i="2"/>
  <c r="B13" i="1"/>
  <c r="B25" i="1"/>
  <c r="B29" i="1" s="1"/>
  <c r="P24" i="1"/>
  <c r="P23" i="1"/>
  <c r="F4" i="1"/>
  <c r="F49" i="1" l="1"/>
  <c r="F37" i="1"/>
  <c r="D13" i="2"/>
  <c r="E13" i="2" s="1"/>
  <c r="C17" i="2"/>
  <c r="C14" i="2"/>
  <c r="B26" i="1"/>
  <c r="B14" i="1"/>
  <c r="C25" i="1"/>
  <c r="C29" i="1" s="1"/>
  <c r="I3" i="1"/>
  <c r="I4" i="1" s="1"/>
  <c r="G49" i="1" l="1"/>
  <c r="G37" i="1"/>
  <c r="D17" i="2"/>
  <c r="F13" i="2"/>
  <c r="E17" i="2"/>
  <c r="D14" i="2"/>
  <c r="D25" i="1"/>
  <c r="D29" i="1" s="1"/>
  <c r="P12" i="1"/>
  <c r="P11" i="1"/>
  <c r="I5" i="1" s="1"/>
  <c r="H49" i="1" l="1"/>
  <c r="H37" i="1"/>
  <c r="F17" i="2"/>
  <c r="G13" i="2"/>
  <c r="E14" i="2"/>
  <c r="E25" i="1"/>
  <c r="E29" i="1" s="1"/>
  <c r="C13" i="1"/>
  <c r="C17" i="1" s="1"/>
  <c r="I49" i="1" l="1"/>
  <c r="I37" i="1"/>
  <c r="H13" i="2"/>
  <c r="G17" i="2"/>
  <c r="F14" i="2"/>
  <c r="C14" i="1"/>
  <c r="F25" i="1"/>
  <c r="F29" i="1" s="1"/>
  <c r="D13" i="1"/>
  <c r="D17" i="1" s="1"/>
  <c r="J49" i="1" l="1"/>
  <c r="J37" i="1"/>
  <c r="I13" i="2"/>
  <c r="H17" i="2"/>
  <c r="G14" i="2"/>
  <c r="E13" i="1"/>
  <c r="E17" i="1" s="1"/>
  <c r="D14" i="1"/>
  <c r="G25" i="1"/>
  <c r="G29" i="1" s="1"/>
  <c r="F13" i="1"/>
  <c r="F17" i="1" s="1"/>
  <c r="K49" i="1" l="1"/>
  <c r="K37" i="1"/>
  <c r="J13" i="2"/>
  <c r="I17" i="2"/>
  <c r="H14" i="2"/>
  <c r="F14" i="1"/>
  <c r="E14" i="1"/>
  <c r="H25" i="1"/>
  <c r="H29" i="1" s="1"/>
  <c r="G13" i="1"/>
  <c r="G17" i="1" s="1"/>
  <c r="L49" i="1" l="1"/>
  <c r="L37" i="1"/>
  <c r="K13" i="2"/>
  <c r="J17" i="2"/>
  <c r="I14" i="2"/>
  <c r="G14" i="1"/>
  <c r="I25" i="1"/>
  <c r="I29" i="1" s="1"/>
  <c r="H13" i="1"/>
  <c r="H17" i="1" s="1"/>
  <c r="M49" i="1" l="1"/>
  <c r="M37" i="1"/>
  <c r="L13" i="2"/>
  <c r="K17" i="2"/>
  <c r="J14" i="2"/>
  <c r="H14" i="1"/>
  <c r="J25" i="1"/>
  <c r="J29" i="1" s="1"/>
  <c r="I13" i="1"/>
  <c r="I17" i="1" s="1"/>
  <c r="N49" i="1" l="1"/>
  <c r="N37" i="1"/>
  <c r="M13" i="2"/>
  <c r="L17" i="2"/>
  <c r="K14" i="2"/>
  <c r="I14" i="1"/>
  <c r="K25" i="1"/>
  <c r="K29" i="1" s="1"/>
  <c r="J13" i="1"/>
  <c r="J17" i="1" s="1"/>
  <c r="O49" i="1" l="1"/>
  <c r="O37" i="1"/>
  <c r="N13" i="2"/>
  <c r="N17" i="2" s="1"/>
  <c r="M17" i="2"/>
  <c r="L14" i="2"/>
  <c r="J14" i="1"/>
  <c r="L25" i="1"/>
  <c r="L29" i="1" s="1"/>
  <c r="K13" i="1"/>
  <c r="K17" i="1" s="1"/>
  <c r="N14" i="2" l="1"/>
  <c r="M14" i="2"/>
  <c r="K14" i="1"/>
  <c r="M25" i="1"/>
  <c r="M29" i="1" s="1"/>
  <c r="L13" i="1"/>
  <c r="L17" i="1" s="1"/>
  <c r="O17" i="2" l="1"/>
  <c r="I5" i="2" s="1"/>
  <c r="I6" i="2" s="1"/>
  <c r="F6" i="2" s="1"/>
  <c r="L14" i="1"/>
  <c r="N25" i="1"/>
  <c r="N29" i="1" s="1"/>
  <c r="M13" i="1"/>
  <c r="M17" i="1" s="1"/>
  <c r="M14" i="1" l="1"/>
  <c r="O25" i="1"/>
  <c r="O29" i="1" s="1"/>
  <c r="N13" i="1"/>
  <c r="N17" i="1" s="1"/>
  <c r="N14" i="1" l="1"/>
  <c r="O13" i="1"/>
  <c r="O17" i="1" s="1"/>
  <c r="P58" i="1" l="1"/>
  <c r="O14" i="1"/>
  <c r="I6" i="1"/>
  <c r="F6" i="1" s="1"/>
</calcChain>
</file>

<file path=xl/sharedStrings.xml><?xml version="1.0" encoding="utf-8"?>
<sst xmlns="http://schemas.openxmlformats.org/spreadsheetml/2006/main" count="76" uniqueCount="30">
  <si>
    <t>Total</t>
  </si>
  <si>
    <t>Inventory (# parts)</t>
  </si>
  <si>
    <t>Customer</t>
  </si>
  <si>
    <t>Supplier</t>
  </si>
  <si>
    <t>Selling price</t>
  </si>
  <si>
    <t>Total qty</t>
  </si>
  <si>
    <t>Business size</t>
  </si>
  <si>
    <t>Goods in (from supplier to ABFi) (# parts)</t>
  </si>
  <si>
    <t>Goods out (from ABFi to customer) (# parts)</t>
  </si>
  <si>
    <t>Cost of components (including freight and custom)</t>
  </si>
  <si>
    <t>Margin %</t>
  </si>
  <si>
    <t>Inventory (USD or EUR)</t>
  </si>
  <si>
    <t>Interest rate</t>
  </si>
  <si>
    <t>Interest of the month</t>
  </si>
  <si>
    <t>Stock cost</t>
  </si>
  <si>
    <t>Final GM %</t>
  </si>
  <si>
    <t>Enter details in the yellow cells only</t>
  </si>
  <si>
    <t>Change currency as nesseary</t>
  </si>
  <si>
    <t>Total stock holding</t>
  </si>
  <si>
    <t>Total Interest of the month</t>
  </si>
  <si>
    <t xml:space="preserve">Final GM </t>
  </si>
  <si>
    <t xml:space="preserve">Margin </t>
  </si>
  <si>
    <t xml:space="preserve">CURRENCY </t>
  </si>
  <si>
    <t>Item Number</t>
  </si>
  <si>
    <t>Free stock on hand</t>
  </si>
  <si>
    <t>Stock Holding Cost</t>
  </si>
  <si>
    <t>ItemNumber</t>
  </si>
  <si>
    <t>Item Cost</t>
  </si>
  <si>
    <t>* All months must be shown for the stock holding period</t>
  </si>
  <si>
    <t xml:space="preserve"> - Enter details in the yellow cells only
 - Change currency as nesseary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</si>
</sst>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/mm/yy;@"/>
    <numFmt numFmtId="165" formatCode="_-[$$-409]* #,##0_ ;_-[$$-409]* \-#,##0\ ;_-[$$-409]* &quot;-&quot;??_ ;_-@_ "/>
    <numFmt numFmtId="166" formatCode="#,##0.00_ ;\-#,##0.00\ "/>
    <numFmt numFmtId="167" formatCode="#,##0_ ;\-#,##0\ "/>
    <numFmt numFmtId="168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164" fontId="0" fillId="0" borderId="1" xfId="0" applyNumberForma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6" fontId="0" fillId="2" borderId="1" xfId="0" applyNumberFormat="1" applyFill="1" applyBorder="1" applyAlignment="1">
      <alignment vertical="center"/>
    </xf>
    <xf numFmtId="167" fontId="0" fillId="0" borderId="1" xfId="0" applyNumberFormat="1" applyBorder="1"/>
    <xf numFmtId="43" fontId="0" fillId="0" borderId="0" xfId="2" applyFont="1"/>
    <xf numFmtId="43" fontId="0" fillId="0" borderId="1" xfId="2" applyFont="1" applyBorder="1"/>
    <xf numFmtId="0" fontId="0" fillId="0" borderId="4" xfId="0" applyBorder="1"/>
    <xf numFmtId="168" fontId="0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0" borderId="4" xfId="0" applyNumberFormat="1" applyBorder="1"/>
    <xf numFmtId="14" fontId="0" fillId="2" borderId="1" xfId="0" applyNumberFormat="1" applyFill="1" applyBorder="1"/>
    <xf numFmtId="0" fontId="0" fillId="0" borderId="0" xfId="0" applyAlignment="1">
      <alignment horizontal="left" vertical="center"/>
    </xf>
    <xf numFmtId="168" fontId="0" fillId="0" borderId="0" xfId="1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vertical="center"/>
    </xf>
    <xf numFmtId="43" fontId="0" fillId="0" borderId="0" xfId="2" applyFont="1" applyBorder="1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1" xfId="0" applyNumberFormat="1" applyFont="1" applyBorder="1"/>
    <xf numFmtId="43" fontId="3" fillId="0" borderId="1" xfId="2" applyFont="1" applyBorder="1"/>
    <xf numFmtId="167" fontId="3" fillId="0" borderId="1" xfId="0" applyNumberFormat="1" applyFont="1" applyBorder="1"/>
    <xf numFmtId="43" fontId="3" fillId="0" borderId="1" xfId="0" applyNumberFormat="1" applyFont="1" applyBorder="1"/>
    <xf numFmtId="0" fontId="4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showGridLines="0" topLeftCell="A25" workbookViewId="0">
      <selection activeCell="B59" sqref="B59"/>
    </sheetView>
  </sheetViews>
  <sheetFormatPr defaultColWidth="11.5546875" defaultRowHeight="14.4" x14ac:dyDescent="0.3"/>
  <cols>
    <col min="1" max="1" width="37.5546875" customWidth="1"/>
    <col min="2" max="3" width="10.5546875" bestFit="1" customWidth="1"/>
    <col min="4" max="4" width="12.44140625" customWidth="1"/>
    <col min="5" max="5" width="11.44140625" customWidth="1"/>
    <col min="6" max="6" width="10.5546875" bestFit="1" customWidth="1"/>
    <col min="7" max="7" width="12.5546875" customWidth="1"/>
    <col min="8" max="8" width="10.88671875" bestFit="1" customWidth="1"/>
    <col min="9" max="9" width="10.5546875" customWidth="1"/>
    <col min="10" max="10" width="10.88671875" bestFit="1" customWidth="1"/>
    <col min="11" max="11" width="10.5546875" customWidth="1"/>
    <col min="12" max="12" width="10.88671875" customWidth="1"/>
    <col min="13" max="14" width="10.88671875" bestFit="1" customWidth="1"/>
    <col min="15" max="15" width="11.5546875" customWidth="1"/>
  </cols>
  <sheetData>
    <row r="1" spans="1:16" x14ac:dyDescent="0.3">
      <c r="A1" s="3" t="s">
        <v>22</v>
      </c>
      <c r="B1" s="1"/>
      <c r="L1" s="23" t="s">
        <v>28</v>
      </c>
    </row>
    <row r="2" spans="1:16" s="8" customFormat="1" ht="49.5" customHeight="1" x14ac:dyDescent="0.3">
      <c r="A2" s="7" t="s">
        <v>2</v>
      </c>
      <c r="B2" s="34"/>
      <c r="C2" s="35"/>
      <c r="D2" s="36" t="s">
        <v>9</v>
      </c>
      <c r="E2" s="36"/>
      <c r="F2" s="9"/>
      <c r="G2" s="30" t="s">
        <v>5</v>
      </c>
      <c r="H2" s="30"/>
      <c r="I2" s="34"/>
      <c r="J2" s="34"/>
      <c r="L2" s="29" t="s">
        <v>29</v>
      </c>
      <c r="M2" s="29"/>
      <c r="N2" s="29"/>
      <c r="O2" s="29"/>
      <c r="P2" s="29"/>
    </row>
    <row r="3" spans="1:16" s="8" customFormat="1" x14ac:dyDescent="0.3">
      <c r="A3" s="7" t="s">
        <v>3</v>
      </c>
      <c r="B3" s="34"/>
      <c r="C3" s="35"/>
      <c r="D3" s="30" t="s">
        <v>4</v>
      </c>
      <c r="E3" s="30"/>
      <c r="F3" s="9"/>
      <c r="G3" s="30" t="s">
        <v>6</v>
      </c>
      <c r="H3" s="30"/>
      <c r="I3" s="31">
        <f>I2*F3</f>
        <v>0</v>
      </c>
      <c r="J3" s="31"/>
    </row>
    <row r="4" spans="1:16" s="8" customFormat="1" x14ac:dyDescent="0.3">
      <c r="D4" s="30" t="s">
        <v>10</v>
      </c>
      <c r="E4" s="30"/>
      <c r="F4" s="14" t="e">
        <f>1-F2/F3</f>
        <v>#DIV/0!</v>
      </c>
      <c r="G4" s="30" t="s">
        <v>21</v>
      </c>
      <c r="H4" s="30"/>
      <c r="I4" s="31" t="e">
        <f>I3*F4</f>
        <v>#DIV/0!</v>
      </c>
      <c r="J4" s="31"/>
    </row>
    <row r="5" spans="1:16" s="8" customFormat="1" x14ac:dyDescent="0.3">
      <c r="F5" s="15"/>
      <c r="G5" s="8" t="s">
        <v>14</v>
      </c>
      <c r="I5" s="32">
        <f>-P17+-P29</f>
        <v>0</v>
      </c>
      <c r="J5" s="33"/>
    </row>
    <row r="6" spans="1:16" s="8" customFormat="1" x14ac:dyDescent="0.3">
      <c r="D6" s="30" t="s">
        <v>15</v>
      </c>
      <c r="E6" s="30"/>
      <c r="F6" s="14" t="e">
        <f>I6/I3</f>
        <v>#DIV/0!</v>
      </c>
      <c r="G6" s="8" t="s">
        <v>20</v>
      </c>
      <c r="I6" s="31" t="e">
        <f>I4+I5</f>
        <v>#DIV/0!</v>
      </c>
      <c r="J6" s="31"/>
    </row>
    <row r="7" spans="1:16" s="8" customFormat="1" x14ac:dyDescent="0.3">
      <c r="A7" s="21" t="s">
        <v>26</v>
      </c>
      <c r="B7" s="21"/>
      <c r="D7" s="18"/>
      <c r="E7" s="18"/>
      <c r="F7" s="19"/>
      <c r="I7" s="20"/>
      <c r="J7" s="20"/>
    </row>
    <row r="8" spans="1:16" s="8" customFormat="1" x14ac:dyDescent="0.3">
      <c r="A8" s="21" t="s">
        <v>27</v>
      </c>
      <c r="B8" s="21"/>
      <c r="D8" s="18"/>
      <c r="E8" s="18"/>
      <c r="F8" s="19"/>
      <c r="I8" s="20"/>
      <c r="J8" s="20"/>
    </row>
    <row r="10" spans="1:16" s="4" customFormat="1" x14ac:dyDescent="0.3">
      <c r="A10" s="2"/>
      <c r="B10" s="17">
        <v>45383</v>
      </c>
      <c r="C10" s="17">
        <v>45413</v>
      </c>
      <c r="D10" s="17">
        <v>45444</v>
      </c>
      <c r="E10" s="17">
        <v>45474</v>
      </c>
      <c r="F10" s="17">
        <v>45505</v>
      </c>
      <c r="G10" s="17">
        <v>45536</v>
      </c>
      <c r="H10" s="17">
        <v>45566</v>
      </c>
      <c r="I10" s="17">
        <v>45597</v>
      </c>
      <c r="J10" s="17">
        <v>45627</v>
      </c>
      <c r="K10" s="17">
        <v>45658</v>
      </c>
      <c r="L10" s="17">
        <v>45689</v>
      </c>
      <c r="M10" s="17">
        <v>45717</v>
      </c>
      <c r="N10" s="17">
        <v>45748</v>
      </c>
      <c r="O10" s="17">
        <v>45778</v>
      </c>
      <c r="P10" s="2" t="s">
        <v>0</v>
      </c>
    </row>
    <row r="11" spans="1:16" x14ac:dyDescent="0.3">
      <c r="A11" s="3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>
        <f>SUM(B11:O11)</f>
        <v>0</v>
      </c>
    </row>
    <row r="12" spans="1:16" x14ac:dyDescent="0.3">
      <c r="A12" s="3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>
        <f>SUM(B12:O12)</f>
        <v>0</v>
      </c>
    </row>
    <row r="13" spans="1:16" x14ac:dyDescent="0.3">
      <c r="A13" s="3" t="s">
        <v>1</v>
      </c>
      <c r="B13" s="3">
        <f>B11-B12</f>
        <v>0</v>
      </c>
      <c r="C13" s="3">
        <f>B13+C11-C12</f>
        <v>0</v>
      </c>
      <c r="D13" s="3">
        <f t="shared" ref="D13:O13" si="0">C13+D11-D12</f>
        <v>0</v>
      </c>
      <c r="E13" s="3">
        <f t="shared" ref="E13" si="1">D13+E11-E12</f>
        <v>0</v>
      </c>
      <c r="F13" s="3">
        <f t="shared" ref="F13" si="2">E13+F11-F12</f>
        <v>0</v>
      </c>
      <c r="G13" s="3">
        <f t="shared" ref="G13" si="3">F13+G11-G12</f>
        <v>0</v>
      </c>
      <c r="H13" s="3">
        <f t="shared" ref="H13" si="4">G13+H11-H12</f>
        <v>0</v>
      </c>
      <c r="I13" s="3">
        <f t="shared" ref="I13" si="5">H13+I11-I12</f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</row>
    <row r="14" spans="1:16" s="5" customFormat="1" x14ac:dyDescent="0.3">
      <c r="A14" s="3" t="s">
        <v>11</v>
      </c>
      <c r="B14" s="10">
        <f>B13*$B$8</f>
        <v>0</v>
      </c>
      <c r="C14" s="10">
        <f t="shared" ref="C14:O14" si="6">C13*$B$8</f>
        <v>0</v>
      </c>
      <c r="D14" s="10">
        <f t="shared" si="6"/>
        <v>0</v>
      </c>
      <c r="E14" s="10">
        <f t="shared" si="6"/>
        <v>0</v>
      </c>
      <c r="F14" s="10">
        <f t="shared" si="6"/>
        <v>0</v>
      </c>
      <c r="G14" s="10">
        <f t="shared" si="6"/>
        <v>0</v>
      </c>
      <c r="H14" s="10">
        <f t="shared" si="6"/>
        <v>0</v>
      </c>
      <c r="I14" s="10">
        <f t="shared" si="6"/>
        <v>0</v>
      </c>
      <c r="J14" s="10">
        <f t="shared" si="6"/>
        <v>0</v>
      </c>
      <c r="K14" s="10">
        <f t="shared" si="6"/>
        <v>0</v>
      </c>
      <c r="L14" s="10">
        <f t="shared" si="6"/>
        <v>0</v>
      </c>
      <c r="M14" s="10">
        <f t="shared" si="6"/>
        <v>0</v>
      </c>
      <c r="N14" s="10">
        <f t="shared" si="6"/>
        <v>0</v>
      </c>
      <c r="O14" s="10">
        <f t="shared" si="6"/>
        <v>0</v>
      </c>
    </row>
    <row r="16" spans="1:16" x14ac:dyDescent="0.3">
      <c r="A16" s="13" t="s">
        <v>12</v>
      </c>
      <c r="B16" s="16">
        <v>0.12</v>
      </c>
    </row>
    <row r="17" spans="1:16" s="11" customFormat="1" x14ac:dyDescent="0.3">
      <c r="A17" s="12" t="s">
        <v>13</v>
      </c>
      <c r="B17" s="12">
        <f>(B13*$B$8)*($B$16/12)</f>
        <v>0</v>
      </c>
      <c r="C17" s="12">
        <f t="shared" ref="C17:O17" si="7">(C13*$B$8)*($B$16/12)</f>
        <v>0</v>
      </c>
      <c r="D17" s="12">
        <f t="shared" si="7"/>
        <v>0</v>
      </c>
      <c r="E17" s="12">
        <f t="shared" si="7"/>
        <v>0</v>
      </c>
      <c r="F17" s="12">
        <f t="shared" si="7"/>
        <v>0</v>
      </c>
      <c r="G17" s="12">
        <f t="shared" si="7"/>
        <v>0</v>
      </c>
      <c r="H17" s="12">
        <f t="shared" si="7"/>
        <v>0</v>
      </c>
      <c r="I17" s="12">
        <f t="shared" si="7"/>
        <v>0</v>
      </c>
      <c r="J17" s="12">
        <f t="shared" si="7"/>
        <v>0</v>
      </c>
      <c r="K17" s="12">
        <f t="shared" si="7"/>
        <v>0</v>
      </c>
      <c r="L17" s="12">
        <f t="shared" si="7"/>
        <v>0</v>
      </c>
      <c r="M17" s="12">
        <f t="shared" si="7"/>
        <v>0</v>
      </c>
      <c r="N17" s="12">
        <f t="shared" si="7"/>
        <v>0</v>
      </c>
      <c r="O17" s="12">
        <f t="shared" si="7"/>
        <v>0</v>
      </c>
      <c r="P17" s="12">
        <f>SUM(B17:O17)</f>
        <v>0</v>
      </c>
    </row>
    <row r="18" spans="1:16" s="11" customFormat="1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3">
      <c r="A19" s="21" t="s">
        <v>26</v>
      </c>
      <c r="B19" s="21"/>
    </row>
    <row r="20" spans="1:16" x14ac:dyDescent="0.3">
      <c r="A20" s="21" t="s">
        <v>27</v>
      </c>
      <c r="B20" s="1"/>
    </row>
    <row r="22" spans="1:16" x14ac:dyDescent="0.3">
      <c r="A22" s="2"/>
      <c r="B22" s="17">
        <v>45383</v>
      </c>
      <c r="C22" s="17">
        <v>45413</v>
      </c>
      <c r="D22" s="17">
        <v>45444</v>
      </c>
      <c r="E22" s="17">
        <v>45474</v>
      </c>
      <c r="F22" s="17">
        <v>45505</v>
      </c>
      <c r="G22" s="17">
        <v>45536</v>
      </c>
      <c r="H22" s="17">
        <v>45566</v>
      </c>
      <c r="I22" s="17">
        <v>45597</v>
      </c>
      <c r="J22" s="17">
        <v>45627</v>
      </c>
      <c r="K22" s="17">
        <v>45658</v>
      </c>
      <c r="L22" s="17">
        <v>45689</v>
      </c>
      <c r="M22" s="17">
        <v>45717</v>
      </c>
      <c r="N22" s="17">
        <v>45748</v>
      </c>
      <c r="O22" s="17">
        <v>45778</v>
      </c>
      <c r="P22" s="2" t="s">
        <v>0</v>
      </c>
    </row>
    <row r="23" spans="1:16" x14ac:dyDescent="0.3">
      <c r="A23" s="3" t="s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">
        <f>SUM(B23:O23)</f>
        <v>0</v>
      </c>
    </row>
    <row r="24" spans="1:16" x14ac:dyDescent="0.3">
      <c r="A24" s="3" t="s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">
        <f>SUM(B24:O24)</f>
        <v>0</v>
      </c>
    </row>
    <row r="25" spans="1:16" x14ac:dyDescent="0.3">
      <c r="A25" s="3" t="s">
        <v>1</v>
      </c>
      <c r="B25" s="3">
        <f>B23-B24</f>
        <v>0</v>
      </c>
      <c r="C25" s="3">
        <f>B25+C23-C24</f>
        <v>0</v>
      </c>
      <c r="D25" s="3">
        <f t="shared" ref="D25" si="8">C25+D23-D24</f>
        <v>0</v>
      </c>
      <c r="E25" s="3">
        <f t="shared" ref="E25" si="9">D25+E23-E24</f>
        <v>0</v>
      </c>
      <c r="F25" s="3">
        <f t="shared" ref="F25" si="10">E25+F23-F24</f>
        <v>0</v>
      </c>
      <c r="G25" s="3">
        <f t="shared" ref="G25" si="11">F25+G23-G24</f>
        <v>0</v>
      </c>
      <c r="H25" s="3">
        <f t="shared" ref="H25" si="12">G25+H23-H24</f>
        <v>0</v>
      </c>
      <c r="I25" s="3">
        <f t="shared" ref="I25" si="13">H25+I23-I24</f>
        <v>0</v>
      </c>
      <c r="J25" s="3">
        <f t="shared" ref="J25" si="14">I25+J23-J24</f>
        <v>0</v>
      </c>
      <c r="K25" s="3">
        <f t="shared" ref="K25" si="15">J25+K23-K24</f>
        <v>0</v>
      </c>
      <c r="L25" s="3">
        <f t="shared" ref="L25" si="16">K25+L23-L24</f>
        <v>0</v>
      </c>
      <c r="M25" s="3">
        <f t="shared" ref="M25" si="17">L25+M23-M24</f>
        <v>0</v>
      </c>
      <c r="N25" s="3">
        <f t="shared" ref="N25" si="18">M25+N23-N24</f>
        <v>0</v>
      </c>
      <c r="O25" s="3">
        <f t="shared" ref="O25" si="19">N25+O23-O24</f>
        <v>0</v>
      </c>
    </row>
    <row r="26" spans="1:16" x14ac:dyDescent="0.3">
      <c r="A26" s="3" t="s">
        <v>11</v>
      </c>
      <c r="B26" s="10">
        <f>B25*$B$20</f>
        <v>0</v>
      </c>
      <c r="C26" s="10">
        <f t="shared" ref="C26:O26" si="20">C25*$B$20</f>
        <v>0</v>
      </c>
      <c r="D26" s="10">
        <f t="shared" si="20"/>
        <v>0</v>
      </c>
      <c r="E26" s="10">
        <f t="shared" si="20"/>
        <v>0</v>
      </c>
      <c r="F26" s="10">
        <f t="shared" si="20"/>
        <v>0</v>
      </c>
      <c r="G26" s="10">
        <f t="shared" si="20"/>
        <v>0</v>
      </c>
      <c r="H26" s="10">
        <f t="shared" si="20"/>
        <v>0</v>
      </c>
      <c r="I26" s="10">
        <f t="shared" si="20"/>
        <v>0</v>
      </c>
      <c r="J26" s="10">
        <f t="shared" si="20"/>
        <v>0</v>
      </c>
      <c r="K26" s="10">
        <f t="shared" si="20"/>
        <v>0</v>
      </c>
      <c r="L26" s="10">
        <f t="shared" si="20"/>
        <v>0</v>
      </c>
      <c r="M26" s="10">
        <f t="shared" si="20"/>
        <v>0</v>
      </c>
      <c r="N26" s="10">
        <f t="shared" si="20"/>
        <v>0</v>
      </c>
      <c r="O26" s="10">
        <f t="shared" si="20"/>
        <v>0</v>
      </c>
      <c r="P26" s="5"/>
    </row>
    <row r="28" spans="1:16" x14ac:dyDescent="0.3">
      <c r="A28" s="13" t="s">
        <v>12</v>
      </c>
      <c r="B28" s="16">
        <v>0.12</v>
      </c>
    </row>
    <row r="29" spans="1:16" x14ac:dyDescent="0.3">
      <c r="A29" s="12" t="s">
        <v>13</v>
      </c>
      <c r="B29" s="12">
        <f>(B25*$B$20)*($B$28/12)</f>
        <v>0</v>
      </c>
      <c r="C29" s="12">
        <f t="shared" ref="C29:O29" si="21">(C25*$B$20)*($B$28/12)</f>
        <v>0</v>
      </c>
      <c r="D29" s="12">
        <f t="shared" si="21"/>
        <v>0</v>
      </c>
      <c r="E29" s="12">
        <f t="shared" si="21"/>
        <v>0</v>
      </c>
      <c r="F29" s="12">
        <f t="shared" si="21"/>
        <v>0</v>
      </c>
      <c r="G29" s="12">
        <f t="shared" si="21"/>
        <v>0</v>
      </c>
      <c r="H29" s="12">
        <f t="shared" si="21"/>
        <v>0</v>
      </c>
      <c r="I29" s="12">
        <f t="shared" si="21"/>
        <v>0</v>
      </c>
      <c r="J29" s="12">
        <f t="shared" si="21"/>
        <v>0</v>
      </c>
      <c r="K29" s="12">
        <f t="shared" si="21"/>
        <v>0</v>
      </c>
      <c r="L29" s="12">
        <f t="shared" si="21"/>
        <v>0</v>
      </c>
      <c r="M29" s="12">
        <f t="shared" si="21"/>
        <v>0</v>
      </c>
      <c r="N29" s="12">
        <f t="shared" si="21"/>
        <v>0</v>
      </c>
      <c r="O29" s="12">
        <f t="shared" si="21"/>
        <v>0</v>
      </c>
      <c r="P29" s="12">
        <f>SUM(B29:O29)</f>
        <v>0</v>
      </c>
    </row>
    <row r="30" spans="1:16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x14ac:dyDescent="0.3">
      <c r="A31" s="21" t="s">
        <v>26</v>
      </c>
      <c r="B31" s="21"/>
    </row>
    <row r="32" spans="1:16" x14ac:dyDescent="0.3">
      <c r="A32" s="21" t="s">
        <v>27</v>
      </c>
      <c r="B32" s="1"/>
    </row>
    <row r="34" spans="1:16" x14ac:dyDescent="0.3">
      <c r="A34" s="2"/>
      <c r="B34" s="17">
        <v>45383</v>
      </c>
      <c r="C34" s="17">
        <v>45413</v>
      </c>
      <c r="D34" s="17">
        <v>45444</v>
      </c>
      <c r="E34" s="17">
        <v>45474</v>
      </c>
      <c r="F34" s="17">
        <v>45505</v>
      </c>
      <c r="G34" s="17">
        <v>45536</v>
      </c>
      <c r="H34" s="17">
        <v>45566</v>
      </c>
      <c r="I34" s="17">
        <v>45597</v>
      </c>
      <c r="J34" s="17">
        <v>45627</v>
      </c>
      <c r="K34" s="17">
        <v>45658</v>
      </c>
      <c r="L34" s="17">
        <v>45689</v>
      </c>
      <c r="M34" s="17">
        <v>45717</v>
      </c>
      <c r="N34" s="17">
        <v>45748</v>
      </c>
      <c r="O34" s="17">
        <v>45778</v>
      </c>
      <c r="P34" s="2" t="s">
        <v>0</v>
      </c>
    </row>
    <row r="35" spans="1:16" x14ac:dyDescent="0.3">
      <c r="A35" s="3" t="s">
        <v>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>
        <f>SUM(B35:O35)</f>
        <v>0</v>
      </c>
    </row>
    <row r="36" spans="1:16" x14ac:dyDescent="0.3">
      <c r="A36" s="3" t="s">
        <v>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>
        <f>SUM(B36:O36)</f>
        <v>0</v>
      </c>
    </row>
    <row r="37" spans="1:16" x14ac:dyDescent="0.3">
      <c r="A37" s="3" t="s">
        <v>1</v>
      </c>
      <c r="B37" s="3">
        <f>B35-B36</f>
        <v>0</v>
      </c>
      <c r="C37" s="3">
        <f>B37+C35-C36</f>
        <v>0</v>
      </c>
      <c r="D37" s="3">
        <f t="shared" ref="D37" si="22">C37+D35-D36</f>
        <v>0</v>
      </c>
      <c r="E37" s="3">
        <f t="shared" ref="E37" si="23">D37+E35-E36</f>
        <v>0</v>
      </c>
      <c r="F37" s="3">
        <f t="shared" ref="F37" si="24">E37+F35-F36</f>
        <v>0</v>
      </c>
      <c r="G37" s="3">
        <f t="shared" ref="G37" si="25">F37+G35-G36</f>
        <v>0</v>
      </c>
      <c r="H37" s="3">
        <f t="shared" ref="H37" si="26">G37+H35-H36</f>
        <v>0</v>
      </c>
      <c r="I37" s="3">
        <f t="shared" ref="I37" si="27">H37+I35-I36</f>
        <v>0</v>
      </c>
      <c r="J37" s="3">
        <f t="shared" ref="J37" si="28">I37+J35-J36</f>
        <v>0</v>
      </c>
      <c r="K37" s="3">
        <f t="shared" ref="K37" si="29">J37+K35-K36</f>
        <v>0</v>
      </c>
      <c r="L37" s="3">
        <f t="shared" ref="L37" si="30">K37+L35-L36</f>
        <v>0</v>
      </c>
      <c r="M37" s="3">
        <f t="shared" ref="M37" si="31">L37+M35-M36</f>
        <v>0</v>
      </c>
      <c r="N37" s="3">
        <f t="shared" ref="N37" si="32">M37+N35-N36</f>
        <v>0</v>
      </c>
      <c r="O37" s="3">
        <f t="shared" ref="O37" si="33">N37+O35-O36</f>
        <v>0</v>
      </c>
    </row>
    <row r="38" spans="1:16" x14ac:dyDescent="0.3">
      <c r="A38" s="3" t="s">
        <v>11</v>
      </c>
      <c r="B38" s="10">
        <f>B37*$B$32</f>
        <v>0</v>
      </c>
      <c r="C38" s="10">
        <f t="shared" ref="C38:O38" si="34">C37*$B$32</f>
        <v>0</v>
      </c>
      <c r="D38" s="10">
        <f t="shared" si="34"/>
        <v>0</v>
      </c>
      <c r="E38" s="10">
        <f t="shared" si="34"/>
        <v>0</v>
      </c>
      <c r="F38" s="10">
        <f t="shared" si="34"/>
        <v>0</v>
      </c>
      <c r="G38" s="10">
        <f t="shared" si="34"/>
        <v>0</v>
      </c>
      <c r="H38" s="10">
        <f t="shared" si="34"/>
        <v>0</v>
      </c>
      <c r="I38" s="10">
        <f t="shared" si="34"/>
        <v>0</v>
      </c>
      <c r="J38" s="10">
        <f t="shared" si="34"/>
        <v>0</v>
      </c>
      <c r="K38" s="10">
        <f t="shared" si="34"/>
        <v>0</v>
      </c>
      <c r="L38" s="10">
        <f t="shared" si="34"/>
        <v>0</v>
      </c>
      <c r="M38" s="10">
        <f t="shared" si="34"/>
        <v>0</v>
      </c>
      <c r="N38" s="10">
        <f t="shared" si="34"/>
        <v>0</v>
      </c>
      <c r="O38" s="10">
        <f t="shared" si="34"/>
        <v>0</v>
      </c>
      <c r="P38" s="5"/>
    </row>
    <row r="40" spans="1:16" x14ac:dyDescent="0.3">
      <c r="A40" s="13" t="s">
        <v>12</v>
      </c>
      <c r="B40" s="16">
        <v>0.12</v>
      </c>
    </row>
    <row r="41" spans="1:16" x14ac:dyDescent="0.3">
      <c r="A41" s="12" t="s">
        <v>13</v>
      </c>
      <c r="B41" s="12">
        <f>(B37*$B$32)*($B$40/12)</f>
        <v>0</v>
      </c>
      <c r="C41" s="12">
        <f t="shared" ref="C41:O41" si="35">(C37*$B$32)*($B$40/12)</f>
        <v>0</v>
      </c>
      <c r="D41" s="12">
        <f t="shared" si="35"/>
        <v>0</v>
      </c>
      <c r="E41" s="12">
        <f t="shared" si="35"/>
        <v>0</v>
      </c>
      <c r="F41" s="12">
        <f t="shared" si="35"/>
        <v>0</v>
      </c>
      <c r="G41" s="12">
        <f t="shared" si="35"/>
        <v>0</v>
      </c>
      <c r="H41" s="12">
        <f t="shared" si="35"/>
        <v>0</v>
      </c>
      <c r="I41" s="12">
        <f t="shared" si="35"/>
        <v>0</v>
      </c>
      <c r="J41" s="12">
        <f t="shared" si="35"/>
        <v>0</v>
      </c>
      <c r="K41" s="12">
        <f t="shared" si="35"/>
        <v>0</v>
      </c>
      <c r="L41" s="12">
        <f t="shared" si="35"/>
        <v>0</v>
      </c>
      <c r="M41" s="12">
        <f t="shared" si="35"/>
        <v>0</v>
      </c>
      <c r="N41" s="12">
        <f t="shared" si="35"/>
        <v>0</v>
      </c>
      <c r="O41" s="12">
        <f t="shared" si="35"/>
        <v>0</v>
      </c>
      <c r="P41" s="12">
        <f>SUM(B41:O41)</f>
        <v>0</v>
      </c>
    </row>
    <row r="42" spans="1:16" x14ac:dyDescent="0.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x14ac:dyDescent="0.3">
      <c r="A43" s="21" t="s">
        <v>26</v>
      </c>
      <c r="B43" s="21"/>
    </row>
    <row r="44" spans="1:16" x14ac:dyDescent="0.3">
      <c r="A44" s="21" t="s">
        <v>27</v>
      </c>
      <c r="B44" s="1"/>
    </row>
    <row r="46" spans="1:16" x14ac:dyDescent="0.3">
      <c r="A46" s="2"/>
      <c r="B46" s="17">
        <v>45383</v>
      </c>
      <c r="C46" s="17">
        <v>45413</v>
      </c>
      <c r="D46" s="17">
        <v>45444</v>
      </c>
      <c r="E46" s="17">
        <v>45474</v>
      </c>
      <c r="F46" s="17">
        <v>45505</v>
      </c>
      <c r="G46" s="17">
        <v>45536</v>
      </c>
      <c r="H46" s="17">
        <v>45566</v>
      </c>
      <c r="I46" s="17">
        <v>45597</v>
      </c>
      <c r="J46" s="17">
        <v>45627</v>
      </c>
      <c r="K46" s="17">
        <v>45658</v>
      </c>
      <c r="L46" s="17">
        <v>45689</v>
      </c>
      <c r="M46" s="17">
        <v>45717</v>
      </c>
      <c r="N46" s="17">
        <v>45748</v>
      </c>
      <c r="O46" s="17">
        <v>45778</v>
      </c>
      <c r="P46" s="2" t="s">
        <v>0</v>
      </c>
    </row>
    <row r="47" spans="1:16" x14ac:dyDescent="0.3">
      <c r="A47" s="3" t="s">
        <v>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>
        <f>SUM(B47:O47)</f>
        <v>0</v>
      </c>
    </row>
    <row r="48" spans="1:16" x14ac:dyDescent="0.3">
      <c r="A48" s="3" t="s">
        <v>8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3">
        <f>SUM(B48:O48)</f>
        <v>0</v>
      </c>
    </row>
    <row r="49" spans="1:16" x14ac:dyDescent="0.3">
      <c r="A49" s="3" t="s">
        <v>1</v>
      </c>
      <c r="B49" s="3">
        <f>B47-B48</f>
        <v>0</v>
      </c>
      <c r="C49" s="3">
        <f>B49+C47-C48</f>
        <v>0</v>
      </c>
      <c r="D49" s="3">
        <f t="shared" ref="D49" si="36">C49+D47-D48</f>
        <v>0</v>
      </c>
      <c r="E49" s="3">
        <f t="shared" ref="E49" si="37">D49+E47-E48</f>
        <v>0</v>
      </c>
      <c r="F49" s="3">
        <f t="shared" ref="F49" si="38">E49+F47-F48</f>
        <v>0</v>
      </c>
      <c r="G49" s="3">
        <f t="shared" ref="G49" si="39">F49+G47-G48</f>
        <v>0</v>
      </c>
      <c r="H49" s="3">
        <f t="shared" ref="H49" si="40">G49+H47-H48</f>
        <v>0</v>
      </c>
      <c r="I49" s="3">
        <f t="shared" ref="I49" si="41">H49+I47-I48</f>
        <v>0</v>
      </c>
      <c r="J49" s="3">
        <f t="shared" ref="J49" si="42">I49+J47-J48</f>
        <v>0</v>
      </c>
      <c r="K49" s="3">
        <f t="shared" ref="K49" si="43">J49+K47-K48</f>
        <v>0</v>
      </c>
      <c r="L49" s="3">
        <f t="shared" ref="L49" si="44">K49+L47-L48</f>
        <v>0</v>
      </c>
      <c r="M49" s="3">
        <f t="shared" ref="M49" si="45">L49+M47-M48</f>
        <v>0</v>
      </c>
      <c r="N49" s="3">
        <f t="shared" ref="N49" si="46">M49+N47-N48</f>
        <v>0</v>
      </c>
      <c r="O49" s="3">
        <f t="shared" ref="O49" si="47">N49+O47-O48</f>
        <v>0</v>
      </c>
    </row>
    <row r="50" spans="1:16" x14ac:dyDescent="0.3">
      <c r="A50" s="3" t="s">
        <v>11</v>
      </c>
      <c r="B50" s="10">
        <f>B49*$B$44</f>
        <v>0</v>
      </c>
      <c r="C50" s="10">
        <f t="shared" ref="C50:O50" si="48">C49*$B$44</f>
        <v>0</v>
      </c>
      <c r="D50" s="10">
        <f t="shared" si="48"/>
        <v>0</v>
      </c>
      <c r="E50" s="10">
        <f t="shared" si="48"/>
        <v>0</v>
      </c>
      <c r="F50" s="10">
        <f t="shared" si="48"/>
        <v>0</v>
      </c>
      <c r="G50" s="10">
        <f t="shared" si="48"/>
        <v>0</v>
      </c>
      <c r="H50" s="10">
        <f t="shared" si="48"/>
        <v>0</v>
      </c>
      <c r="I50" s="10">
        <f t="shared" si="48"/>
        <v>0</v>
      </c>
      <c r="J50" s="10">
        <f t="shared" si="48"/>
        <v>0</v>
      </c>
      <c r="K50" s="10">
        <f t="shared" si="48"/>
        <v>0</v>
      </c>
      <c r="L50" s="10">
        <f t="shared" si="48"/>
        <v>0</v>
      </c>
      <c r="M50" s="10">
        <f t="shared" si="48"/>
        <v>0</v>
      </c>
      <c r="N50" s="10">
        <f t="shared" si="48"/>
        <v>0</v>
      </c>
      <c r="O50" s="10">
        <f t="shared" si="48"/>
        <v>0</v>
      </c>
      <c r="P50" s="5"/>
    </row>
    <row r="52" spans="1:16" x14ac:dyDescent="0.3">
      <c r="A52" s="13" t="s">
        <v>12</v>
      </c>
      <c r="B52" s="16">
        <v>0.12</v>
      </c>
    </row>
    <row r="53" spans="1:16" x14ac:dyDescent="0.3">
      <c r="A53" s="12" t="s">
        <v>13</v>
      </c>
      <c r="B53" s="12">
        <f>(B49*$B$44)*($B$52/12)</f>
        <v>0</v>
      </c>
      <c r="C53" s="12">
        <f t="shared" ref="C53:O53" si="49">(C49*$B$44)*($B$52/12)</f>
        <v>0</v>
      </c>
      <c r="D53" s="12">
        <f t="shared" si="49"/>
        <v>0</v>
      </c>
      <c r="E53" s="12">
        <f t="shared" si="49"/>
        <v>0</v>
      </c>
      <c r="F53" s="12">
        <f t="shared" si="49"/>
        <v>0</v>
      </c>
      <c r="G53" s="12">
        <f t="shared" si="49"/>
        <v>0</v>
      </c>
      <c r="H53" s="12">
        <f t="shared" si="49"/>
        <v>0</v>
      </c>
      <c r="I53" s="12">
        <f t="shared" si="49"/>
        <v>0</v>
      </c>
      <c r="J53" s="12">
        <f t="shared" si="49"/>
        <v>0</v>
      </c>
      <c r="K53" s="12">
        <f t="shared" si="49"/>
        <v>0</v>
      </c>
      <c r="L53" s="12">
        <f t="shared" si="49"/>
        <v>0</v>
      </c>
      <c r="M53" s="12">
        <f t="shared" si="49"/>
        <v>0</v>
      </c>
      <c r="N53" s="12">
        <f t="shared" si="49"/>
        <v>0</v>
      </c>
      <c r="O53" s="12">
        <f t="shared" si="49"/>
        <v>0</v>
      </c>
      <c r="P53" s="12">
        <f>SUM(B53:O53)</f>
        <v>0</v>
      </c>
    </row>
    <row r="54" spans="1:16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6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6" spans="1:16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 t="s">
        <v>0</v>
      </c>
    </row>
    <row r="57" spans="1:16" x14ac:dyDescent="0.3">
      <c r="A57" s="26" t="s">
        <v>18</v>
      </c>
      <c r="B57" s="27">
        <f>B14+B26+B38+B50</f>
        <v>0</v>
      </c>
      <c r="C57" s="27">
        <f t="shared" ref="C57:O57" si="50">C14+C26+C38+C50</f>
        <v>0</v>
      </c>
      <c r="D57" s="27">
        <f t="shared" si="50"/>
        <v>0</v>
      </c>
      <c r="E57" s="27">
        <f t="shared" si="50"/>
        <v>0</v>
      </c>
      <c r="F57" s="27">
        <f t="shared" si="50"/>
        <v>0</v>
      </c>
      <c r="G57" s="27">
        <f t="shared" si="50"/>
        <v>0</v>
      </c>
      <c r="H57" s="27">
        <f t="shared" si="50"/>
        <v>0</v>
      </c>
      <c r="I57" s="27">
        <f t="shared" si="50"/>
        <v>0</v>
      </c>
      <c r="J57" s="27">
        <f t="shared" si="50"/>
        <v>0</v>
      </c>
      <c r="K57" s="27">
        <f t="shared" si="50"/>
        <v>0</v>
      </c>
      <c r="L57" s="27">
        <f t="shared" si="50"/>
        <v>0</v>
      </c>
      <c r="M57" s="27">
        <f t="shared" si="50"/>
        <v>0</v>
      </c>
      <c r="N57" s="27">
        <f t="shared" si="50"/>
        <v>0</v>
      </c>
      <c r="O57" s="27">
        <f t="shared" si="50"/>
        <v>0</v>
      </c>
      <c r="P57" s="27"/>
    </row>
    <row r="58" spans="1:16" x14ac:dyDescent="0.3">
      <c r="A58" s="26" t="s">
        <v>19</v>
      </c>
      <c r="B58" s="28">
        <f>B17+B29+B41+B53</f>
        <v>0</v>
      </c>
      <c r="C58" s="28">
        <f t="shared" ref="C58:O58" si="51">C17+C29+C41+C53</f>
        <v>0</v>
      </c>
      <c r="D58" s="28">
        <f t="shared" si="51"/>
        <v>0</v>
      </c>
      <c r="E58" s="28">
        <f t="shared" si="51"/>
        <v>0</v>
      </c>
      <c r="F58" s="28">
        <f t="shared" si="51"/>
        <v>0</v>
      </c>
      <c r="G58" s="28">
        <f t="shared" si="51"/>
        <v>0</v>
      </c>
      <c r="H58" s="28">
        <f t="shared" si="51"/>
        <v>0</v>
      </c>
      <c r="I58" s="28">
        <f t="shared" si="51"/>
        <v>0</v>
      </c>
      <c r="J58" s="28">
        <f t="shared" si="51"/>
        <v>0</v>
      </c>
      <c r="K58" s="28">
        <f t="shared" si="51"/>
        <v>0</v>
      </c>
      <c r="L58" s="28">
        <f t="shared" si="51"/>
        <v>0</v>
      </c>
      <c r="M58" s="28">
        <f t="shared" si="51"/>
        <v>0</v>
      </c>
      <c r="N58" s="28">
        <f t="shared" si="51"/>
        <v>0</v>
      </c>
      <c r="O58" s="28">
        <f t="shared" si="51"/>
        <v>0</v>
      </c>
      <c r="P58" s="27">
        <f>SUM(B58:O58)</f>
        <v>0</v>
      </c>
    </row>
    <row r="59" spans="1:16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x14ac:dyDescent="0.3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x14ac:dyDescent="0.3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3" spans="1:16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</row>
  </sheetData>
  <mergeCells count="15">
    <mergeCell ref="B2:C2"/>
    <mergeCell ref="B3:C3"/>
    <mergeCell ref="D2:E2"/>
    <mergeCell ref="D3:E3"/>
    <mergeCell ref="I6:J6"/>
    <mergeCell ref="D6:E6"/>
    <mergeCell ref="G2:H2"/>
    <mergeCell ref="G3:H3"/>
    <mergeCell ref="I2:J2"/>
    <mergeCell ref="I3:J3"/>
    <mergeCell ref="L2:P2"/>
    <mergeCell ref="D4:E4"/>
    <mergeCell ref="I4:J4"/>
    <mergeCell ref="G4:H4"/>
    <mergeCell ref="I5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02B6-9FCC-4985-8AA4-9A965AC2D074}">
  <dimension ref="A1:P20"/>
  <sheetViews>
    <sheetView tabSelected="1" workbookViewId="0">
      <selection activeCell="O17" sqref="O17"/>
    </sheetView>
  </sheetViews>
  <sheetFormatPr defaultRowHeight="14.4" x14ac:dyDescent="0.3"/>
  <cols>
    <col min="1" max="1" width="39.109375" bestFit="1" customWidth="1"/>
    <col min="2" max="2" width="16.88671875" customWidth="1"/>
    <col min="3" max="3" width="11.44140625" customWidth="1"/>
    <col min="4" max="14" width="10.5546875" bestFit="1" customWidth="1"/>
    <col min="15" max="15" width="11.109375" customWidth="1"/>
  </cols>
  <sheetData>
    <row r="1" spans="1:16" x14ac:dyDescent="0.3">
      <c r="A1" s="3" t="s">
        <v>22</v>
      </c>
      <c r="B1" s="1"/>
    </row>
    <row r="2" spans="1:16" x14ac:dyDescent="0.3">
      <c r="A2" s="7" t="s">
        <v>2</v>
      </c>
      <c r="B2" s="34"/>
      <c r="C2" s="35"/>
      <c r="D2" s="36" t="s">
        <v>9</v>
      </c>
      <c r="E2" s="36"/>
      <c r="F2" s="9"/>
      <c r="G2" s="30" t="s">
        <v>5</v>
      </c>
      <c r="H2" s="30"/>
      <c r="I2" s="34"/>
      <c r="J2" s="34"/>
      <c r="K2" s="8"/>
      <c r="L2" s="8"/>
      <c r="M2" s="8"/>
      <c r="N2" s="8"/>
      <c r="O2" s="8"/>
      <c r="P2" s="8"/>
    </row>
    <row r="3" spans="1:16" x14ac:dyDescent="0.3">
      <c r="A3" s="7" t="s">
        <v>3</v>
      </c>
      <c r="B3" s="34"/>
      <c r="C3" s="35"/>
      <c r="D3" s="30" t="s">
        <v>4</v>
      </c>
      <c r="E3" s="30"/>
      <c r="F3" s="9"/>
      <c r="G3" s="30" t="s">
        <v>6</v>
      </c>
      <c r="H3" s="30"/>
      <c r="I3" s="31">
        <f>I2*F3</f>
        <v>0</v>
      </c>
      <c r="J3" s="31"/>
      <c r="K3" s="8"/>
      <c r="L3" s="8"/>
      <c r="M3" s="8"/>
      <c r="N3" s="8"/>
      <c r="O3" s="8"/>
      <c r="P3" s="8"/>
    </row>
    <row r="4" spans="1:16" x14ac:dyDescent="0.3">
      <c r="A4" s="8"/>
      <c r="B4" s="8"/>
      <c r="C4" s="8"/>
      <c r="D4" s="30" t="s">
        <v>10</v>
      </c>
      <c r="E4" s="30"/>
      <c r="F4" s="14" t="e">
        <f>1-F2/F3</f>
        <v>#DIV/0!</v>
      </c>
      <c r="G4" s="30" t="s">
        <v>21</v>
      </c>
      <c r="H4" s="30"/>
      <c r="I4" s="31" t="e">
        <f>I3*F4</f>
        <v>#DIV/0!</v>
      </c>
      <c r="J4" s="31"/>
      <c r="K4" s="8"/>
      <c r="L4" s="8"/>
      <c r="M4" s="8"/>
      <c r="N4" s="8"/>
      <c r="O4" s="8"/>
      <c r="P4" s="8"/>
    </row>
    <row r="5" spans="1:16" x14ac:dyDescent="0.3">
      <c r="A5" s="8"/>
      <c r="B5" s="8"/>
      <c r="C5" s="8"/>
      <c r="D5" s="8"/>
      <c r="E5" s="8"/>
      <c r="F5" s="15"/>
      <c r="G5" s="8" t="s">
        <v>25</v>
      </c>
      <c r="H5" s="8"/>
      <c r="I5" s="32">
        <f>-O17</f>
        <v>0</v>
      </c>
      <c r="J5" s="33"/>
      <c r="K5" s="8"/>
      <c r="L5" s="8"/>
      <c r="M5" s="8"/>
      <c r="N5" s="8"/>
      <c r="O5" s="8"/>
      <c r="P5" s="8"/>
    </row>
    <row r="6" spans="1:16" x14ac:dyDescent="0.3">
      <c r="A6" s="8"/>
      <c r="B6" s="8"/>
      <c r="C6" s="8"/>
      <c r="D6" s="30" t="s">
        <v>15</v>
      </c>
      <c r="E6" s="30"/>
      <c r="F6" s="14" t="e">
        <f>I6/I3</f>
        <v>#DIV/0!</v>
      </c>
      <c r="G6" s="8" t="s">
        <v>20</v>
      </c>
      <c r="H6" s="8"/>
      <c r="I6" s="31" t="e">
        <f>I4+I5</f>
        <v>#DIV/0!</v>
      </c>
      <c r="J6" s="31"/>
      <c r="K6" s="8"/>
      <c r="L6" s="8"/>
      <c r="M6" s="8"/>
      <c r="N6" s="8"/>
      <c r="O6" s="8"/>
      <c r="P6" s="8"/>
    </row>
    <row r="7" spans="1:16" x14ac:dyDescent="0.3">
      <c r="A7" s="7" t="s">
        <v>23</v>
      </c>
      <c r="B7" s="21"/>
      <c r="C7" s="8"/>
      <c r="D7" s="18"/>
      <c r="E7" s="18"/>
      <c r="F7" s="19"/>
      <c r="G7" s="8"/>
      <c r="H7" s="8"/>
      <c r="I7" s="20"/>
      <c r="J7" s="20"/>
      <c r="K7" s="8"/>
      <c r="L7" s="8"/>
      <c r="M7" s="8"/>
      <c r="N7" s="8"/>
      <c r="O7" s="8"/>
      <c r="P7" s="8"/>
    </row>
    <row r="8" spans="1:16" x14ac:dyDescent="0.3">
      <c r="A8" s="3" t="s">
        <v>24</v>
      </c>
      <c r="B8" s="1"/>
      <c r="C8" s="8"/>
      <c r="D8" s="18"/>
      <c r="E8" s="18"/>
      <c r="F8" s="19"/>
      <c r="G8" s="8"/>
      <c r="H8" s="8"/>
      <c r="I8" s="20"/>
      <c r="J8" s="20"/>
      <c r="K8" s="8"/>
      <c r="L8" s="8"/>
      <c r="M8" s="8"/>
      <c r="N8" s="8"/>
      <c r="O8" s="8"/>
      <c r="P8" s="8"/>
    </row>
    <row r="10" spans="1:16" x14ac:dyDescent="0.3">
      <c r="A10" s="2"/>
      <c r="B10" s="17">
        <v>46087</v>
      </c>
      <c r="C10" s="17">
        <v>46118</v>
      </c>
      <c r="D10" s="17">
        <v>46148</v>
      </c>
      <c r="E10" s="17">
        <v>46179</v>
      </c>
      <c r="F10" s="17">
        <v>46209</v>
      </c>
      <c r="G10" s="17">
        <v>46240</v>
      </c>
      <c r="H10" s="17">
        <v>46271</v>
      </c>
      <c r="I10" s="17">
        <v>46301</v>
      </c>
      <c r="J10" s="17">
        <v>46332</v>
      </c>
      <c r="K10" s="17">
        <v>46362</v>
      </c>
      <c r="L10" s="17">
        <v>46393</v>
      </c>
      <c r="M10" s="17">
        <v>46424</v>
      </c>
      <c r="N10" s="17">
        <v>46452</v>
      </c>
      <c r="O10" s="2" t="s">
        <v>0</v>
      </c>
      <c r="P10" s="4"/>
    </row>
    <row r="11" spans="1:16" x14ac:dyDescent="0.3">
      <c r="A11" s="3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">
        <f>SUM(B11:N11)</f>
        <v>0</v>
      </c>
    </row>
    <row r="12" spans="1:16" x14ac:dyDescent="0.3">
      <c r="A12" s="3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">
        <f>SUM(B12:N12)</f>
        <v>0</v>
      </c>
    </row>
    <row r="13" spans="1:16" x14ac:dyDescent="0.3">
      <c r="A13" s="3" t="s">
        <v>1</v>
      </c>
      <c r="B13" s="3">
        <f>B11-B12</f>
        <v>0</v>
      </c>
      <c r="C13" s="3">
        <f>B13+C11-C12</f>
        <v>0</v>
      </c>
      <c r="D13" s="3">
        <f t="shared" ref="D13:N13" si="0">C13+D11-D12</f>
        <v>0</v>
      </c>
      <c r="E13" s="3">
        <f t="shared" si="0"/>
        <v>0</v>
      </c>
      <c r="F13" s="3">
        <f t="shared" si="0"/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>I13+J11-J12</f>
        <v>0</v>
      </c>
      <c r="K13" s="3">
        <f>J13+K11-K12</f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</row>
    <row r="14" spans="1:16" x14ac:dyDescent="0.3">
      <c r="A14" s="3" t="s">
        <v>11</v>
      </c>
      <c r="B14" s="10">
        <f>B13*$F$2</f>
        <v>0</v>
      </c>
      <c r="C14" s="10">
        <f t="shared" ref="C14:N14" si="1">C13*$F$2</f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  <c r="O14" s="5"/>
      <c r="P14" s="5"/>
    </row>
    <row r="16" spans="1:16" x14ac:dyDescent="0.3">
      <c r="A16" s="13" t="s">
        <v>12</v>
      </c>
      <c r="B16" s="16">
        <v>0.12</v>
      </c>
    </row>
    <row r="17" spans="1:16" x14ac:dyDescent="0.3">
      <c r="A17" s="12" t="s">
        <v>13</v>
      </c>
      <c r="B17" s="12">
        <f>(B13*$F$2)*($B$16/12)</f>
        <v>0</v>
      </c>
      <c r="C17" s="12">
        <f t="shared" ref="C17:N17" si="2">(C13*$F$2)*($B$16/12)</f>
        <v>0</v>
      </c>
      <c r="D17" s="12">
        <f t="shared" si="2"/>
        <v>0</v>
      </c>
      <c r="E17" s="12">
        <f t="shared" si="2"/>
        <v>0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0</v>
      </c>
      <c r="J17" s="12">
        <f t="shared" si="2"/>
        <v>0</v>
      </c>
      <c r="K17" s="12">
        <f t="shared" si="2"/>
        <v>0</v>
      </c>
      <c r="L17" s="12">
        <f t="shared" si="2"/>
        <v>0</v>
      </c>
      <c r="M17" s="12">
        <f t="shared" si="2"/>
        <v>0</v>
      </c>
      <c r="N17" s="12">
        <f t="shared" si="2"/>
        <v>0</v>
      </c>
      <c r="O17" s="12">
        <f>SUM(B17:N17)</f>
        <v>0</v>
      </c>
      <c r="P17" s="11"/>
    </row>
    <row r="19" spans="1:16" x14ac:dyDescent="0.3">
      <c r="A19" s="6" t="s">
        <v>16</v>
      </c>
    </row>
    <row r="20" spans="1:16" x14ac:dyDescent="0.3">
      <c r="A20" s="6" t="s">
        <v>17</v>
      </c>
    </row>
  </sheetData>
  <mergeCells count="14">
    <mergeCell ref="D4:E4"/>
    <mergeCell ref="G4:H4"/>
    <mergeCell ref="I4:J4"/>
    <mergeCell ref="I5:J5"/>
    <mergeCell ref="D6:E6"/>
    <mergeCell ref="I6:J6"/>
    <mergeCell ref="B2:C2"/>
    <mergeCell ref="D2:E2"/>
    <mergeCell ref="G2:H2"/>
    <mergeCell ref="I2:J2"/>
    <mergeCell ref="B3:C3"/>
    <mergeCell ref="D3:E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Multiple Items</vt:lpstr>
      <vt:lpstr>Single Item</vt:lpstr>
    </vt:vector>
  </TitlesOfParts>
  <Company>Acal BFi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Cledassou</dc:creator>
  <cp:lastModifiedBy>Rebecca Duncan</cp:lastModifiedBy>
  <dcterms:created xsi:type="dcterms:W3CDTF">2020-11-25T14:32:58Z</dcterms:created>
  <dcterms:modified xsi:type="dcterms:W3CDTF">2026-01-28T16:31:16Z</dcterms:modified>
</cp:coreProperties>
</file>